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ifsrvillo\servizio_idrometrico\0 - PROGETTI\2021-08 Manutenzione SUPERVISORE\GARA\SINTEL\"/>
    </mc:Choice>
  </mc:AlternateContent>
  <bookViews>
    <workbookView xWindow="930" yWindow="0" windowWidth="27870" windowHeight="12720"/>
  </bookViews>
  <sheets>
    <sheet name="PCS-ETV Off.Econ." sheetId="1" r:id="rId1"/>
  </sheets>
  <definedNames>
    <definedName name="_xlnm.Print_Area" localSheetId="0">'PCS-ETV Off.Econ.'!$A$1:$K$37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G32" i="1"/>
  <c r="H31" i="1"/>
  <c r="G31" i="1"/>
  <c r="H29" i="1"/>
  <c r="G29" i="1"/>
  <c r="J20" i="1"/>
  <c r="J10" i="1"/>
  <c r="J31" i="1" s="1"/>
  <c r="J27" i="1"/>
  <c r="J26" i="1"/>
  <c r="J25" i="1"/>
  <c r="J24" i="1"/>
  <c r="J23" i="1"/>
  <c r="J22" i="1"/>
  <c r="J21" i="1"/>
  <c r="J19" i="1"/>
  <c r="J18" i="1"/>
  <c r="J17" i="1"/>
  <c r="J16" i="1"/>
  <c r="J15" i="1"/>
  <c r="J14" i="1"/>
  <c r="J13" i="1"/>
  <c r="J11" i="1"/>
  <c r="J32" i="1" l="1"/>
  <c r="J29" i="1"/>
  <c r="F29" i="1"/>
</calcChain>
</file>

<file path=xl/sharedStrings.xml><?xml version="1.0" encoding="utf-8"?>
<sst xmlns="http://schemas.openxmlformats.org/spreadsheetml/2006/main" count="74" uniqueCount="62">
  <si>
    <t>ID</t>
  </si>
  <si>
    <t>Descrizione attività</t>
  </si>
  <si>
    <t>U.M.</t>
  </si>
  <si>
    <t>Importo unitario</t>
  </si>
  <si>
    <t>Q.tà</t>
  </si>
  <si>
    <t>PRIMI 
12 MESI</t>
  </si>
  <si>
    <t>OPZIONE 
RINNOVO</t>
  </si>
  <si>
    <t>QUOTA FISSA</t>
  </si>
  <si>
    <t>F.1</t>
  </si>
  <si>
    <t>Attività per supervisione giornaliera, verifiche periodiche e supporto telefonico, manutenzione ordinaria e straordinaria software</t>
  </si>
  <si>
    <t>a corpo 
/gg_lav</t>
  </si>
  <si>
    <t>F.2</t>
  </si>
  <si>
    <t>Servizio per n.1 server di backup nella disponibilità dell'appaltatore con sistema di supervisione PCS-ETV</t>
  </si>
  <si>
    <t>a corpo 
/gg</t>
  </si>
  <si>
    <t>QUOTA VARIABILE</t>
  </si>
  <si>
    <t>V.1</t>
  </si>
  <si>
    <t>Interventi in campo per manutenzione software o hardware dei componenti del sistema di supervisione e della rete di comunicazioni</t>
  </si>
  <si>
    <t>gg_uomo</t>
  </si>
  <si>
    <t>V.2a</t>
  </si>
  <si>
    <t>Attività in ufficio per interventi a chiamata di manutenzione o implementazione software (tariffa oraria)</t>
  </si>
  <si>
    <t>hh_uomo</t>
  </si>
  <si>
    <t>V.2b</t>
  </si>
  <si>
    <t>Attività in ufficio per interventi a chiamata di manutenzione o implementazione software (tariffa giornaliera equivalente calcolata su 8h)</t>
  </si>
  <si>
    <t>V.3</t>
  </si>
  <si>
    <t>Attività in ufficio per interventi a chiamata di manutenzione o implementazione software (pacchetto  a scalare di 80 ore tecnico con contabilizzazione all'attivazione)</t>
  </si>
  <si>
    <t>a corpo</t>
  </si>
  <si>
    <t>V.4</t>
  </si>
  <si>
    <t>Implementazione software per riallineamento segnali, stati e allarmi a seguito delle modifiche implementate da parte di ETV ai PLC delle 4 centrali di Monza, quantificata in 8 giorni in ufficio</t>
  </si>
  <si>
    <t>V.5</t>
  </si>
  <si>
    <t>Implementazione software per applicazione sinottica ad oggetti GLG alle 4 centrali di Monza</t>
  </si>
  <si>
    <t>V.6</t>
  </si>
  <si>
    <t>Implementazione software per configurazione negli OPC server e client, nel sistema di supervisione e negli eWon in campo a seguitodell’installazione di router/firewall per l’introduzione della ridondanza automatica hardware e software delle 2 nuove ADSL di comunicazione deli server</t>
  </si>
  <si>
    <t>V.7</t>
  </si>
  <si>
    <t>Implementazione software per applicazione sinottica ad oggetti GLG a inquadramento generale del comprensorio consortile con stati digitali per monitoraggio stato/allarmi di tutte le stazioni periferiche/impianti (con interazione con sinottica esistente CPG)</t>
  </si>
  <si>
    <t>V.8</t>
  </si>
  <si>
    <t>Implementazione software per acquisizione dati con predisposizione telecontrollo di impianto Chiavica del Reale (n. 3 paratoie doppie, n. 3 pompe idrovore, n. 6 sensori di livello)</t>
  </si>
  <si>
    <t>V.9</t>
  </si>
  <si>
    <t>Implementazione software per automazione traversa nel Naviglio Martesana a Villa Fornaci (n.4 paratoie; n. 2 sensori di livello già in monitoraggio)</t>
  </si>
  <si>
    <t>V.10</t>
  </si>
  <si>
    <t>Implementazione software per automazione scarico dal Naviglio Martesana nel Molgora (n.3 paratoie; n. 2 sensori di livello)</t>
  </si>
  <si>
    <t>V.11</t>
  </si>
  <si>
    <t>Implementazione software per acquisizione dati con telecontrollo impianti della vasca di laminazione sul Torrente Trobbia a Gessate (n. 4 paratoie e n. 8 sensori di livello)</t>
  </si>
  <si>
    <t>V.12</t>
  </si>
  <si>
    <t xml:space="preserve">Implementazione software per acquisizione dati con telecontrollo impianti della vasca di laminazione sul Torrente Molgora a Carnate (n. 4 paratoie e n. 8 sensori di livello) </t>
  </si>
  <si>
    <t>V.13</t>
  </si>
  <si>
    <t>Implementazione software per acquisizione dati nuove stazioni di monitoraggio presso n.4 Chiaviche arginali del Basso Pavese (S.Zenone monte, S.Zenone valle, Lambrino e Cusani)</t>
  </si>
  <si>
    <t>V.14</t>
  </si>
  <si>
    <t xml:space="preserve">Implementazione software per attività da definire </t>
  </si>
  <si>
    <t>-</t>
  </si>
  <si>
    <t>Arrotondamento</t>
  </si>
  <si>
    <t>TOTALE QUOTA FISSA</t>
  </si>
  <si>
    <t>TOTALE QUOTA VARIABILE</t>
  </si>
  <si>
    <t>IMPORTO NETTO OFFERTO</t>
  </si>
  <si>
    <t>SERVIZI DI MANUTENZIONE ED IMPLEMENTAZIONE DEL SOFTWARE DEL SISTEMA DI SUPERVISIONE E DELLE INFRASTRUTTURE DI COMUNICAZIONE DELLA RETE DI MONITORAGGIO E TELECONTROLLO CONSORTILE PER 12+12 MESI</t>
  </si>
  <si>
    <t>IMPORTO UNITARIO OFFERTO</t>
  </si>
  <si>
    <t>Importo netto 
base gara</t>
  </si>
  <si>
    <t>(1) compilare le celle in grigio con i prezzi unitari offerti</t>
  </si>
  <si>
    <t>(2)</t>
  </si>
  <si>
    <t>TOTALE NETTO</t>
  </si>
  <si>
    <t>MODELLO OFFERTA ECONOMICA</t>
  </si>
  <si>
    <t>NOTE:</t>
  </si>
  <si>
    <t>(2) il valore nella cella evidenziata in giallo costituirà “offerta economica” del concorrente da riportare su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</si>
</sst>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5" formatCode="#,000_);[Red]\(#,000\)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Century Gothic"/>
      <family val="2"/>
    </font>
    <font>
      <sz val="12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i/>
      <sz val="12"/>
      <color theme="1"/>
      <name val="Century Gothic"/>
      <family val="2"/>
    </font>
    <font>
      <sz val="12"/>
      <color rgb="FF0000FF"/>
      <name val="Century Gothic"/>
      <family val="2"/>
    </font>
    <font>
      <sz val="12"/>
      <color rgb="FFFF0000"/>
      <name val="Century Gothic"/>
      <family val="2"/>
    </font>
    <font>
      <b/>
      <sz val="12"/>
      <color rgb="FFFF0000"/>
      <name val="Century Gothic"/>
      <family val="2"/>
    </font>
    <font>
      <i/>
      <sz val="12"/>
      <color rgb="FFFF0000"/>
      <name val="Century Gothic"/>
      <family val="2"/>
    </font>
    <font>
      <b/>
      <sz val="18"/>
      <color theme="1"/>
      <name val="Century Gothic"/>
      <family val="2"/>
    </font>
    <font>
      <b/>
      <sz val="14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44" fontId="5" fillId="3" borderId="3" xfId="1" applyFont="1" applyFill="1" applyBorder="1" applyAlignment="1">
      <alignment horizontal="center" vertical="center"/>
    </xf>
    <xf numFmtId="44" fontId="5" fillId="3" borderId="8" xfId="1" applyFont="1" applyFill="1" applyBorder="1" applyAlignment="1">
      <alignment horizontal="center" vertical="center"/>
    </xf>
    <xf numFmtId="44" fontId="5" fillId="3" borderId="12" xfId="1" applyFon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 applyFill="1"/>
    <xf numFmtId="10" fontId="3" fillId="0" borderId="0" xfId="0" applyNumberFormat="1" applyFont="1" applyFill="1"/>
    <xf numFmtId="0" fontId="7" fillId="0" borderId="0" xfId="0" applyFont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0" fontId="7" fillId="0" borderId="0" xfId="0" applyNumberFormat="1" applyFont="1" applyFill="1"/>
    <xf numFmtId="44" fontId="3" fillId="0" borderId="0" xfId="0" applyNumberFormat="1" applyFont="1"/>
    <xf numFmtId="1" fontId="7" fillId="0" borderId="0" xfId="0" applyNumberFormat="1" applyFont="1" applyFill="1"/>
    <xf numFmtId="0" fontId="7" fillId="0" borderId="0" xfId="0" applyFont="1" applyFill="1"/>
    <xf numFmtId="165" fontId="6" fillId="0" borderId="0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44" fontId="7" fillId="0" borderId="9" xfId="1" applyFont="1" applyFill="1" applyBorder="1" applyAlignment="1">
      <alignment horizontal="center" vertical="center"/>
    </xf>
    <xf numFmtId="1" fontId="4" fillId="0" borderId="3" xfId="1" applyNumberFormat="1" applyFont="1" applyFill="1" applyBorder="1" applyAlignment="1">
      <alignment horizontal="center" vertical="center"/>
    </xf>
    <xf numFmtId="44" fontId="4" fillId="0" borderId="3" xfId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44" fontId="6" fillId="2" borderId="8" xfId="1" applyFont="1" applyFill="1" applyBorder="1" applyAlignment="1">
      <alignment vertical="center"/>
    </xf>
    <xf numFmtId="0" fontId="7" fillId="3" borderId="3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/>
    </xf>
    <xf numFmtId="44" fontId="7" fillId="3" borderId="3" xfId="1" applyFont="1" applyFill="1" applyBorder="1" applyAlignment="1">
      <alignment horizontal="center" vertical="center"/>
    </xf>
    <xf numFmtId="1" fontId="7" fillId="3" borderId="3" xfId="1" applyNumberFormat="1" applyFont="1" applyFill="1" applyBorder="1" applyAlignment="1">
      <alignment horizontal="center" vertical="center"/>
    </xf>
    <xf numFmtId="44" fontId="4" fillId="3" borderId="3" xfId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66" fontId="4" fillId="3" borderId="3" xfId="1" applyNumberFormat="1" applyFont="1" applyFill="1" applyBorder="1" applyAlignment="1">
      <alignment horizontal="center" vertical="center"/>
    </xf>
    <xf numFmtId="1" fontId="9" fillId="3" borderId="3" xfId="1" applyNumberFormat="1" applyFont="1" applyFill="1" applyBorder="1" applyAlignment="1">
      <alignment horizontal="center" vertical="center"/>
    </xf>
    <xf numFmtId="44" fontId="9" fillId="3" borderId="3" xfId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justify" vertical="center" wrapText="1"/>
    </xf>
    <xf numFmtId="44" fontId="4" fillId="3" borderId="3" xfId="2" applyFont="1" applyFill="1" applyBorder="1" applyAlignment="1">
      <alignment horizontal="center" vertical="center"/>
    </xf>
    <xf numFmtId="1" fontId="4" fillId="3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/>
    </xf>
    <xf numFmtId="44" fontId="7" fillId="0" borderId="3" xfId="1" applyFont="1" applyFill="1" applyBorder="1" applyAlignment="1">
      <alignment horizontal="center" vertical="center"/>
    </xf>
    <xf numFmtId="1" fontId="7" fillId="0" borderId="3" xfId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vertical="center"/>
    </xf>
    <xf numFmtId="44" fontId="7" fillId="0" borderId="5" xfId="1" applyFont="1" applyFill="1" applyBorder="1" applyAlignment="1">
      <alignment horizontal="center" vertical="center"/>
    </xf>
    <xf numFmtId="1" fontId="10" fillId="0" borderId="5" xfId="1" applyNumberFormat="1" applyFont="1" applyFill="1" applyBorder="1" applyAlignment="1">
      <alignment horizontal="center" vertical="center"/>
    </xf>
    <xf numFmtId="44" fontId="4" fillId="0" borderId="5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left" vertical="center"/>
    </xf>
    <xf numFmtId="0" fontId="7" fillId="0" borderId="2" xfId="0" applyFont="1" applyBorder="1"/>
    <xf numFmtId="0" fontId="7" fillId="0" borderId="2" xfId="0" applyFont="1" applyFill="1" applyBorder="1"/>
    <xf numFmtId="10" fontId="3" fillId="0" borderId="13" xfId="0" applyNumberFormat="1" applyFont="1" applyFill="1" applyBorder="1"/>
    <xf numFmtId="44" fontId="6" fillId="0" borderId="13" xfId="1" applyFont="1" applyBorder="1" applyAlignment="1">
      <alignment horizontal="center" vertical="center"/>
    </xf>
    <xf numFmtId="44" fontId="11" fillId="5" borderId="13" xfId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44" fontId="6" fillId="0" borderId="0" xfId="1" applyFont="1" applyBorder="1" applyAlignment="1">
      <alignment horizontal="center" vertical="center"/>
    </xf>
    <xf numFmtId="0" fontId="6" fillId="0" borderId="4" xfId="0" applyFont="1" applyBorder="1"/>
    <xf numFmtId="0" fontId="6" fillId="0" borderId="7" xfId="0" applyFont="1" applyBorder="1"/>
    <xf numFmtId="0" fontId="6" fillId="0" borderId="7" xfId="0" applyFont="1" applyFill="1" applyBorder="1"/>
    <xf numFmtId="10" fontId="6" fillId="0" borderId="7" xfId="0" applyNumberFormat="1" applyFont="1" applyFill="1" applyBorder="1"/>
    <xf numFmtId="0" fontId="6" fillId="0" borderId="8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Fill="1" applyBorder="1"/>
    <xf numFmtId="10" fontId="6" fillId="0" borderId="11" xfId="0" applyNumberFormat="1" applyFont="1" applyFill="1" applyBorder="1"/>
    <xf numFmtId="1" fontId="6" fillId="0" borderId="12" xfId="0" applyNumberFormat="1" applyFont="1" applyFill="1" applyBorder="1"/>
    <xf numFmtId="0" fontId="8" fillId="0" borderId="0" xfId="0" applyFont="1" applyFill="1" applyBorder="1"/>
    <xf numFmtId="1" fontId="3" fillId="0" borderId="0" xfId="0" applyNumberFormat="1" applyFont="1" applyFill="1"/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center" vertical="center"/>
    </xf>
    <xf numFmtId="1" fontId="14" fillId="0" borderId="5" xfId="0" applyNumberFormat="1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/>
    <xf numFmtId="0" fontId="7" fillId="0" borderId="0" xfId="0" applyFont="1" applyAlignment="1">
      <alignment vertical="center"/>
    </xf>
    <xf numFmtId="0" fontId="10" fillId="0" borderId="0" xfId="0" quotePrefix="1" applyFont="1"/>
    <xf numFmtId="44" fontId="4" fillId="4" borderId="3" xfId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Valuta" xfId="1" builtinId="4"/>
    <cellStyle name="Valu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3790950</xdr:colOff>
      <xdr:row>1</xdr:row>
      <xdr:rowOff>76200</xdr:rowOff>
    </xdr:from>
    <xdr:to>
      <xdr:col>7</xdr:col>
      <xdr:colOff>478843</xdr:colOff>
      <xdr:row>1</xdr:row>
      <xdr:rowOff>1074632</xdr:rowOff>
    </xdr:to>
    <xdr:pic>
      <xdr:nvPicPr>
        <xdr:cNvPr id="2" name="image00.jpg">
          <a:extLst>
            <a:ext uri="{FF2B5EF4-FFF2-40B4-BE49-F238E27FC236}">
              <a16:creationId xmlns="" xmlns:a16="http://schemas.microsoft.com/office/drawing/2014/main" id="{3751275F-B533-4573-B91C-E233B509D28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1825" y="282575"/>
          <a:ext cx="7989570" cy="9984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6"/>
  <sheetViews>
    <sheetView tabSelected="1" zoomScale="80" zoomScaleNormal="80" workbookViewId="0">
      <pane ySplit="8" topLeftCell="A9" activePane="bottomLeft" state="frozen"/>
      <selection pane="bottomLeft" activeCell="A8" sqref="A8"/>
    </sheetView>
  </sheetViews>
  <sheetFormatPr defaultColWidth="9.140625" defaultRowHeight="17.25" x14ac:dyDescent="0.3"/>
  <cols>
    <col min="1" max="1" width="9.85546875" style="7" customWidth="1"/>
    <col min="2" max="2" width="88.28515625" style="2" customWidth="1"/>
    <col min="3" max="3" width="15.7109375" style="2" bestFit="1" customWidth="1"/>
    <col min="4" max="4" width="15.42578125" style="8" customWidth="1"/>
    <col min="5" max="5" width="12.85546875" style="9" bestFit="1" customWidth="1"/>
    <col min="6" max="6" width="19.42578125" style="75" customWidth="1"/>
    <col min="7" max="7" width="18" style="75" customWidth="1"/>
    <col min="8" max="8" width="16.5703125" style="75" customWidth="1"/>
    <col min="9" max="9" width="21.28515625" style="75" customWidth="1"/>
    <col min="10" max="10" width="20.7109375" style="16" customWidth="1"/>
    <col min="11" max="11" width="9.140625" style="7"/>
    <col min="12" max="16384" width="9.140625" style="2"/>
  </cols>
  <sheetData>
    <row r="2" spans="1:11" ht="88.9" customHeight="1" x14ac:dyDescent="0.3">
      <c r="F2" s="10"/>
      <c r="G2" s="10"/>
      <c r="H2" s="11"/>
      <c r="I2" s="11"/>
      <c r="J2" s="10"/>
    </row>
    <row r="3" spans="1:11" x14ac:dyDescent="0.3">
      <c r="F3" s="10"/>
      <c r="G3" s="10"/>
      <c r="H3" s="10"/>
      <c r="I3" s="10"/>
      <c r="J3" s="10"/>
    </row>
    <row r="4" spans="1:11" ht="78.599999999999994" customHeight="1" x14ac:dyDescent="0.3">
      <c r="A4" s="1" t="s">
        <v>53</v>
      </c>
      <c r="B4" s="1"/>
      <c r="C4" s="1"/>
      <c r="D4" s="1"/>
      <c r="E4" s="1"/>
      <c r="F4" s="1"/>
      <c r="G4" s="1"/>
      <c r="H4" s="1"/>
      <c r="I4" s="1"/>
      <c r="J4" s="1"/>
    </row>
    <row r="5" spans="1:11" x14ac:dyDescent="0.3">
      <c r="B5" s="12"/>
      <c r="C5" s="13"/>
      <c r="D5" s="13"/>
      <c r="E5" s="14"/>
      <c r="F5" s="15"/>
      <c r="G5" s="15"/>
      <c r="H5" s="15"/>
      <c r="I5" s="15"/>
      <c r="J5" s="84"/>
    </row>
    <row r="6" spans="1:11" ht="22.5" x14ac:dyDescent="0.3">
      <c r="A6" s="77" t="s">
        <v>59</v>
      </c>
      <c r="B6" s="77"/>
      <c r="C6" s="77"/>
      <c r="D6" s="77"/>
      <c r="E6" s="77"/>
      <c r="F6" s="77"/>
      <c r="G6" s="77"/>
      <c r="H6" s="77"/>
      <c r="I6" s="77"/>
      <c r="J6" s="77"/>
    </row>
    <row r="7" spans="1:11" x14ac:dyDescent="0.3">
      <c r="B7" s="12"/>
      <c r="C7" s="13"/>
      <c r="D7" s="13"/>
      <c r="E7" s="14"/>
      <c r="F7" s="16"/>
      <c r="G7" s="16"/>
      <c r="H7" s="16"/>
      <c r="I7" s="16"/>
    </row>
    <row r="8" spans="1:11" s="3" customFormat="1" ht="57" customHeight="1" x14ac:dyDescent="0.25">
      <c r="A8" s="78" t="s">
        <v>0</v>
      </c>
      <c r="B8" s="79" t="s">
        <v>1</v>
      </c>
      <c r="C8" s="79" t="s">
        <v>2</v>
      </c>
      <c r="D8" s="80" t="s">
        <v>3</v>
      </c>
      <c r="E8" s="81" t="s">
        <v>4</v>
      </c>
      <c r="F8" s="82" t="s">
        <v>55</v>
      </c>
      <c r="G8" s="83" t="s">
        <v>5</v>
      </c>
      <c r="H8" s="83" t="s">
        <v>6</v>
      </c>
      <c r="I8" s="82" t="s">
        <v>54</v>
      </c>
      <c r="J8" s="82" t="s">
        <v>52</v>
      </c>
      <c r="K8" s="85"/>
    </row>
    <row r="9" spans="1:11" s="3" customFormat="1" x14ac:dyDescent="0.25">
      <c r="A9" s="19"/>
      <c r="B9" s="20" t="s">
        <v>7</v>
      </c>
      <c r="C9" s="20"/>
      <c r="D9" s="20"/>
      <c r="E9" s="20"/>
      <c r="F9" s="21"/>
      <c r="G9" s="22"/>
      <c r="H9" s="22"/>
      <c r="I9" s="21"/>
      <c r="J9" s="21"/>
      <c r="K9" s="85"/>
    </row>
    <row r="10" spans="1:11" s="3" customFormat="1" ht="36.950000000000003" customHeight="1" x14ac:dyDescent="0.25">
      <c r="A10" s="23" t="s">
        <v>8</v>
      </c>
      <c r="B10" s="24" t="s">
        <v>9</v>
      </c>
      <c r="C10" s="25" t="s">
        <v>10</v>
      </c>
      <c r="D10" s="26">
        <v>116</v>
      </c>
      <c r="E10" s="27">
        <v>510</v>
      </c>
      <c r="F10" s="28">
        <v>59160</v>
      </c>
      <c r="G10" s="28">
        <v>29580</v>
      </c>
      <c r="H10" s="28">
        <v>29580</v>
      </c>
      <c r="I10" s="87"/>
      <c r="J10" s="28">
        <f>+I10*E10</f>
        <v>0</v>
      </c>
      <c r="K10" s="85"/>
    </row>
    <row r="11" spans="1:11" s="3" customFormat="1" ht="36.950000000000003" customHeight="1" x14ac:dyDescent="0.25">
      <c r="A11" s="25" t="s">
        <v>11</v>
      </c>
      <c r="B11" s="29" t="s">
        <v>12</v>
      </c>
      <c r="C11" s="30" t="s">
        <v>13</v>
      </c>
      <c r="D11" s="28">
        <v>10.5</v>
      </c>
      <c r="E11" s="27">
        <v>730</v>
      </c>
      <c r="F11" s="28">
        <v>7665</v>
      </c>
      <c r="G11" s="28">
        <v>3832.5</v>
      </c>
      <c r="H11" s="28">
        <v>3832.5</v>
      </c>
      <c r="I11" s="87"/>
      <c r="J11" s="28">
        <f>+I11*E11</f>
        <v>0</v>
      </c>
      <c r="K11" s="85"/>
    </row>
    <row r="12" spans="1:11" s="3" customFormat="1" x14ac:dyDescent="0.25">
      <c r="A12" s="19"/>
      <c r="B12" s="20" t="s">
        <v>14</v>
      </c>
      <c r="C12" s="20"/>
      <c r="D12" s="20"/>
      <c r="E12" s="20"/>
      <c r="F12" s="21"/>
      <c r="G12" s="22"/>
      <c r="H12" s="22"/>
      <c r="I12" s="31"/>
      <c r="J12" s="31"/>
      <c r="K12" s="85"/>
    </row>
    <row r="13" spans="1:11" s="3" customFormat="1" ht="34.5" x14ac:dyDescent="0.25">
      <c r="A13" s="30" t="s">
        <v>15</v>
      </c>
      <c r="B13" s="32" t="s">
        <v>16</v>
      </c>
      <c r="C13" s="33" t="s">
        <v>17</v>
      </c>
      <c r="D13" s="34">
        <v>550</v>
      </c>
      <c r="E13" s="35">
        <v>2</v>
      </c>
      <c r="F13" s="36">
        <v>1100</v>
      </c>
      <c r="G13" s="36">
        <v>550</v>
      </c>
      <c r="H13" s="36">
        <v>550</v>
      </c>
      <c r="I13" s="87"/>
      <c r="J13" s="28">
        <f t="shared" ref="J13:J27" si="0">+I13*E13</f>
        <v>0</v>
      </c>
      <c r="K13" s="85"/>
    </row>
    <row r="14" spans="1:11" s="3" customFormat="1" ht="34.5" x14ac:dyDescent="0.25">
      <c r="A14" s="30" t="s">
        <v>18</v>
      </c>
      <c r="B14" s="32" t="s">
        <v>19</v>
      </c>
      <c r="C14" s="37" t="s">
        <v>20</v>
      </c>
      <c r="D14" s="36">
        <v>58</v>
      </c>
      <c r="E14" s="38"/>
      <c r="F14" s="36"/>
      <c r="G14" s="36"/>
      <c r="H14" s="36"/>
      <c r="I14" s="87"/>
      <c r="J14" s="28">
        <f t="shared" si="0"/>
        <v>0</v>
      </c>
      <c r="K14" s="85"/>
    </row>
    <row r="15" spans="1:11" s="3" customFormat="1" ht="40.5" customHeight="1" x14ac:dyDescent="0.25">
      <c r="A15" s="30" t="s">
        <v>21</v>
      </c>
      <c r="B15" s="32" t="s">
        <v>22</v>
      </c>
      <c r="C15" s="37" t="s">
        <v>17</v>
      </c>
      <c r="D15" s="36">
        <v>464</v>
      </c>
      <c r="E15" s="39"/>
      <c r="F15" s="40"/>
      <c r="G15" s="40"/>
      <c r="H15" s="40"/>
      <c r="I15" s="87"/>
      <c r="J15" s="28">
        <f t="shared" si="0"/>
        <v>0</v>
      </c>
      <c r="K15" s="85"/>
    </row>
    <row r="16" spans="1:11" s="3" customFormat="1" ht="48.75" customHeight="1" x14ac:dyDescent="0.25">
      <c r="A16" s="30" t="s">
        <v>23</v>
      </c>
      <c r="B16" s="32" t="s">
        <v>24</v>
      </c>
      <c r="C16" s="33" t="s">
        <v>25</v>
      </c>
      <c r="D16" s="36">
        <v>3712</v>
      </c>
      <c r="E16" s="35">
        <v>8</v>
      </c>
      <c r="F16" s="36">
        <v>29696</v>
      </c>
      <c r="G16" s="36">
        <v>14848</v>
      </c>
      <c r="H16" s="36">
        <v>14848</v>
      </c>
      <c r="I16" s="87"/>
      <c r="J16" s="28">
        <f t="shared" si="0"/>
        <v>0</v>
      </c>
      <c r="K16" s="85"/>
    </row>
    <row r="17" spans="1:11" ht="51.75" x14ac:dyDescent="0.3">
      <c r="A17" s="30" t="s">
        <v>26</v>
      </c>
      <c r="B17" s="41" t="s">
        <v>27</v>
      </c>
      <c r="C17" s="37" t="s">
        <v>25</v>
      </c>
      <c r="D17" s="42">
        <v>3200</v>
      </c>
      <c r="E17" s="43">
        <v>1</v>
      </c>
      <c r="F17" s="36">
        <v>3200</v>
      </c>
      <c r="G17" s="36">
        <v>3200</v>
      </c>
      <c r="H17" s="36"/>
      <c r="I17" s="87"/>
      <c r="J17" s="28">
        <f t="shared" si="0"/>
        <v>0</v>
      </c>
    </row>
    <row r="18" spans="1:11" ht="34.5" x14ac:dyDescent="0.3">
      <c r="A18" s="30" t="s">
        <v>28</v>
      </c>
      <c r="B18" s="41" t="s">
        <v>29</v>
      </c>
      <c r="C18" s="37" t="s">
        <v>25</v>
      </c>
      <c r="D18" s="42">
        <v>4000</v>
      </c>
      <c r="E18" s="43">
        <v>1</v>
      </c>
      <c r="F18" s="36">
        <v>4000</v>
      </c>
      <c r="G18" s="36">
        <v>4000</v>
      </c>
      <c r="H18" s="36"/>
      <c r="I18" s="87"/>
      <c r="J18" s="28">
        <f t="shared" si="0"/>
        <v>0</v>
      </c>
    </row>
    <row r="19" spans="1:11" ht="83.25" customHeight="1" x14ac:dyDescent="0.3">
      <c r="A19" s="30" t="s">
        <v>30</v>
      </c>
      <c r="B19" s="41" t="s">
        <v>31</v>
      </c>
      <c r="C19" s="37" t="s">
        <v>25</v>
      </c>
      <c r="D19" s="42">
        <v>4200</v>
      </c>
      <c r="E19" s="43">
        <v>1</v>
      </c>
      <c r="F19" s="36">
        <v>4200</v>
      </c>
      <c r="G19" s="36">
        <v>4200</v>
      </c>
      <c r="H19" s="36"/>
      <c r="I19" s="87"/>
      <c r="J19" s="28">
        <f t="shared" si="0"/>
        <v>0</v>
      </c>
    </row>
    <row r="20" spans="1:11" ht="69" x14ac:dyDescent="0.3">
      <c r="A20" s="30" t="s">
        <v>32</v>
      </c>
      <c r="B20" s="32" t="s">
        <v>33</v>
      </c>
      <c r="C20" s="33" t="s">
        <v>25</v>
      </c>
      <c r="D20" s="34">
        <v>7900</v>
      </c>
      <c r="E20" s="35">
        <v>1</v>
      </c>
      <c r="F20" s="36">
        <v>7900</v>
      </c>
      <c r="G20" s="36">
        <v>7900</v>
      </c>
      <c r="H20" s="36"/>
      <c r="I20" s="87"/>
      <c r="J20" s="28">
        <f t="shared" si="0"/>
        <v>0</v>
      </c>
    </row>
    <row r="21" spans="1:11" s="3" customFormat="1" ht="51.75" x14ac:dyDescent="0.25">
      <c r="A21" s="30" t="s">
        <v>34</v>
      </c>
      <c r="B21" s="32" t="s">
        <v>35</v>
      </c>
      <c r="C21" s="33" t="s">
        <v>25</v>
      </c>
      <c r="D21" s="34">
        <v>7200</v>
      </c>
      <c r="E21" s="35">
        <v>1</v>
      </c>
      <c r="F21" s="36">
        <v>7200</v>
      </c>
      <c r="G21" s="36">
        <v>7200</v>
      </c>
      <c r="H21" s="36"/>
      <c r="I21" s="87"/>
      <c r="J21" s="28">
        <f t="shared" si="0"/>
        <v>0</v>
      </c>
      <c r="K21" s="85"/>
    </row>
    <row r="22" spans="1:11" ht="51.75" x14ac:dyDescent="0.3">
      <c r="A22" s="30" t="s">
        <v>36</v>
      </c>
      <c r="B22" s="32" t="s">
        <v>37</v>
      </c>
      <c r="C22" s="33" t="s">
        <v>25</v>
      </c>
      <c r="D22" s="34">
        <v>3900</v>
      </c>
      <c r="E22" s="35">
        <v>1</v>
      </c>
      <c r="F22" s="36">
        <v>3900</v>
      </c>
      <c r="G22" s="36">
        <v>3900</v>
      </c>
      <c r="H22" s="36"/>
      <c r="I22" s="87"/>
      <c r="J22" s="28">
        <f t="shared" si="0"/>
        <v>0</v>
      </c>
    </row>
    <row r="23" spans="1:11" ht="34.5" x14ac:dyDescent="0.3">
      <c r="A23" s="30" t="s">
        <v>38</v>
      </c>
      <c r="B23" s="32" t="s">
        <v>39</v>
      </c>
      <c r="C23" s="33" t="s">
        <v>25</v>
      </c>
      <c r="D23" s="34">
        <v>3500</v>
      </c>
      <c r="E23" s="35">
        <v>1</v>
      </c>
      <c r="F23" s="36">
        <v>3500</v>
      </c>
      <c r="G23" s="36"/>
      <c r="H23" s="36">
        <v>3500</v>
      </c>
      <c r="I23" s="87"/>
      <c r="J23" s="28">
        <f t="shared" si="0"/>
        <v>0</v>
      </c>
    </row>
    <row r="24" spans="1:11" s="3" customFormat="1" ht="51.75" x14ac:dyDescent="0.25">
      <c r="A24" s="30" t="s">
        <v>40</v>
      </c>
      <c r="B24" s="32" t="s">
        <v>41</v>
      </c>
      <c r="C24" s="33" t="s">
        <v>25</v>
      </c>
      <c r="D24" s="34">
        <v>8000</v>
      </c>
      <c r="E24" s="35">
        <v>1</v>
      </c>
      <c r="F24" s="36">
        <v>8000</v>
      </c>
      <c r="G24" s="36"/>
      <c r="H24" s="36">
        <v>8000</v>
      </c>
      <c r="I24" s="87"/>
      <c r="J24" s="28">
        <f t="shared" si="0"/>
        <v>0</v>
      </c>
      <c r="K24" s="85"/>
    </row>
    <row r="25" spans="1:11" s="3" customFormat="1" ht="51.75" x14ac:dyDescent="0.25">
      <c r="A25" s="30" t="s">
        <v>42</v>
      </c>
      <c r="B25" s="32" t="s">
        <v>43</v>
      </c>
      <c r="C25" s="33" t="s">
        <v>25</v>
      </c>
      <c r="D25" s="34">
        <v>8000</v>
      </c>
      <c r="E25" s="35">
        <v>1</v>
      </c>
      <c r="F25" s="36">
        <v>8000</v>
      </c>
      <c r="G25" s="36"/>
      <c r="H25" s="36">
        <v>8000</v>
      </c>
      <c r="I25" s="87"/>
      <c r="J25" s="28">
        <f t="shared" si="0"/>
        <v>0</v>
      </c>
      <c r="K25" s="85"/>
    </row>
    <row r="26" spans="1:11" ht="51.75" x14ac:dyDescent="0.3">
      <c r="A26" s="30" t="s">
        <v>44</v>
      </c>
      <c r="B26" s="44" t="s">
        <v>45</v>
      </c>
      <c r="C26" s="45" t="s">
        <v>25</v>
      </c>
      <c r="D26" s="46">
        <v>2400</v>
      </c>
      <c r="E26" s="47">
        <v>1</v>
      </c>
      <c r="F26" s="28">
        <v>2400</v>
      </c>
      <c r="G26" s="28"/>
      <c r="H26" s="28">
        <v>2400</v>
      </c>
      <c r="I26" s="87"/>
      <c r="J26" s="28">
        <f t="shared" si="0"/>
        <v>0</v>
      </c>
    </row>
    <row r="27" spans="1:11" s="3" customFormat="1" x14ac:dyDescent="0.25">
      <c r="A27" s="30" t="s">
        <v>46</v>
      </c>
      <c r="B27" s="32" t="s">
        <v>47</v>
      </c>
      <c r="C27" s="33" t="s">
        <v>25</v>
      </c>
      <c r="D27" s="34">
        <v>7000</v>
      </c>
      <c r="E27" s="35">
        <v>1</v>
      </c>
      <c r="F27" s="36">
        <v>7000</v>
      </c>
      <c r="G27" s="36"/>
      <c r="H27" s="36">
        <v>7000</v>
      </c>
      <c r="I27" s="87"/>
      <c r="J27" s="28">
        <f t="shared" si="0"/>
        <v>0</v>
      </c>
      <c r="K27" s="85"/>
    </row>
    <row r="28" spans="1:11" ht="18" thickBot="1" x14ac:dyDescent="0.35">
      <c r="A28" s="48" t="s">
        <v>48</v>
      </c>
      <c r="B28" s="49" t="s">
        <v>49</v>
      </c>
      <c r="C28" s="50"/>
      <c r="D28" s="51"/>
      <c r="E28" s="52"/>
      <c r="F28" s="53">
        <v>79</v>
      </c>
      <c r="G28" s="53">
        <v>79</v>
      </c>
      <c r="H28" s="53"/>
      <c r="I28" s="53"/>
      <c r="J28" s="28">
        <v>79</v>
      </c>
    </row>
    <row r="29" spans="1:11" ht="18" thickBot="1" x14ac:dyDescent="0.35">
      <c r="A29" s="54"/>
      <c r="B29" s="55" t="s">
        <v>58</v>
      </c>
      <c r="C29" s="56"/>
      <c r="D29" s="57"/>
      <c r="E29" s="58"/>
      <c r="F29" s="59">
        <f>SUM(F10:F28)</f>
        <v>157000</v>
      </c>
      <c r="G29" s="59">
        <f t="shared" ref="G29:H29" si="1">SUM(G10:G28)</f>
        <v>79289.5</v>
      </c>
      <c r="H29" s="59">
        <f t="shared" si="1"/>
        <v>77710.5</v>
      </c>
      <c r="I29" s="59"/>
      <c r="J29" s="60">
        <f>SUM(J10:J28)</f>
        <v>79</v>
      </c>
      <c r="K29" s="86" t="s">
        <v>57</v>
      </c>
    </row>
    <row r="30" spans="1:11" x14ac:dyDescent="0.3">
      <c r="A30" s="61"/>
      <c r="B30" s="62"/>
      <c r="C30" s="7"/>
      <c r="D30" s="17"/>
      <c r="E30" s="18"/>
      <c r="F30" s="63"/>
      <c r="G30" s="63"/>
      <c r="H30" s="63"/>
      <c r="I30" s="63"/>
      <c r="J30" s="63"/>
    </row>
    <row r="31" spans="1:11" x14ac:dyDescent="0.3">
      <c r="A31" s="2"/>
      <c r="B31" s="64" t="s">
        <v>50</v>
      </c>
      <c r="C31" s="65"/>
      <c r="D31" s="66"/>
      <c r="E31" s="67"/>
      <c r="F31" s="68"/>
      <c r="G31" s="4">
        <f>SUM(G10:G11)</f>
        <v>33412.5</v>
      </c>
      <c r="H31" s="4">
        <f>SUM(H10:H11)</f>
        <v>33412.5</v>
      </c>
      <c r="I31" s="5"/>
      <c r="J31" s="4">
        <f>SUM(J10:J11)</f>
        <v>0</v>
      </c>
    </row>
    <row r="32" spans="1:11" x14ac:dyDescent="0.3">
      <c r="B32" s="69" t="s">
        <v>51</v>
      </c>
      <c r="C32" s="70"/>
      <c r="D32" s="71"/>
      <c r="E32" s="72"/>
      <c r="F32" s="73"/>
      <c r="G32" s="4">
        <f>SUM(G13:G28)</f>
        <v>45877</v>
      </c>
      <c r="H32" s="4">
        <f>SUM(H13:H28)</f>
        <v>44298</v>
      </c>
      <c r="I32" s="6"/>
      <c r="J32" s="4">
        <f>SUM(J13:J28)</f>
        <v>79</v>
      </c>
    </row>
    <row r="34" spans="1:1" x14ac:dyDescent="0.3">
      <c r="A34" s="7" t="s">
        <v>60</v>
      </c>
    </row>
    <row r="35" spans="1:1" x14ac:dyDescent="0.3">
      <c r="A35" s="74" t="s">
        <v>56</v>
      </c>
    </row>
    <row r="36" spans="1:1" x14ac:dyDescent="0.3">
      <c r="A36" s="76" t="s">
        <v>61</v>
      </c>
    </row>
  </sheetData>
  <sheetProtection algorithmName="SHA-512" hashValue="JnbKlsVGZEcm3W91Q2IJFzZnvfWqYbE8RrANRrqyv8yzjSyJKBxjv2457WYlkiOsGp1+UemEsfiVQxdI4PIKbg==" saltValue="bd9p6xuigmGMoLoAMG45zQ==" spinCount="100000" sheet="1" objects="1" scenarios="1"/>
  <mergeCells count="2">
    <mergeCell ref="A4:J4"/>
    <mergeCell ref="A6:J6"/>
  </mergeCells>
  <printOptions horizontalCentered="1"/>
  <pageMargins left="0.70866141732283472" right="0.70866141732283472" top="0.39370078740157483" bottom="0" header="0.31496062992125984" footer="0"/>
  <pageSetup paperSize="8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PCS-ETV Off.Econ.</vt:lpstr>
      <vt:lpstr>'PCS-ETV Off.Econ.'!Area_stampa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Innocenti</dc:creator>
  <cp:lastModifiedBy>Ilaria Innocenti</cp:lastModifiedBy>
  <cp:lastPrinted>2021-07-08T08:23:32Z</cp:lastPrinted>
  <dcterms:created xsi:type="dcterms:W3CDTF">2021-07-08T08:19:17Z</dcterms:created>
  <dcterms:modified xsi:type="dcterms:W3CDTF">2021-07-08T09:02:18Z</dcterms:modified>
</cp:coreProperties>
</file>